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d'emploi" sheetId="1" state="visible" r:id="rId3"/>
    <sheet name="Devis" sheetId="2" state="visible" r:id="rId4"/>
    <sheet name="Exemple fictif" sheetId="3" state="visible" r:id="rId5"/>
  </sheets>
  <definedNames>
    <definedName function="false" hidden="false" localSheetId="1" name="_xlnm.Print_Area" vbProcedure="false">Devis!$A$1:$J$39</definedName>
    <definedName function="false" hidden="false" localSheetId="1" name="_xlnm.Print_Titles" vbProcedure="false">Devis!$1:$2</definedName>
    <definedName function="false" hidden="false" localSheetId="2" name="_xlnm.Print_Area" vbProcedure="false">'Exemple fictif'!$A$1:$J$39</definedName>
    <definedName function="false" hidden="false" localSheetId="2" name="_xlnm.Print_Titles" vbProcedure="false">'Exemple fictif'!$1:$2</definedName>
    <definedName function="false" hidden="false" localSheetId="0" name="_xlnm.Print_Area" vbProcedure="false">'Mode d''emploi'!$B$1:$B$18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<sst xmlns="http://schemas.openxmlformats.org/spreadsheetml/2006/main" count="196" uniqueCount="83">
  <si>
    <t xml:space="preserve">PROSPECTO | DEVIS PLOMBERIE</t>
  </si>
  <si>
    <t xml:space="preserve">Un modèle à adapter à votre chantier</t>
  </si>
  <si>
    <t xml:space="preserve">1. Ouvrez l'onglet Devis et remplacez les coordonnées et les conditions.</t>
  </si>
  <si>
    <t xml:space="preserve">2. Complétez les cellules bleues : postes, unités, quantités, prix HT et TVA.</t>
  </si>
  <si>
    <t xml:space="preserve">3. Choisissez Oui ou Non dans Retenir. Les lignes Non sont exclues des totaux.</t>
  </si>
  <si>
    <t xml:space="preserve">4. Les colonnes Total HT, TVA et TTC sont calculées. N'effacez pas leurs formules.</t>
  </si>
  <si>
    <t xml:space="preserve">5. Le pourcentage d'acompte calcule un montant ; vérifiez l'échéancier réel.</t>
  </si>
  <si>
    <t xml:space="preserve">6. Imprimez ou exportez uniquement l'onglet Devis après contrôle du résultat.</t>
  </si>
  <si>
    <t xml:space="preserve">L'onglet Exemple fictif sert à comprendre le calcul : ses prix ne sont ni des tarifs de marché ni une recommandation commerciale.</t>
  </si>
  <si>
    <t xml:space="preserve">Les quantités et prix du modèle Devis sont à zéro. Les postes sont préremplis pour vous aider à décrire le chantier.</t>
  </si>
  <si>
    <t xml:space="preserve">Matériel fourni sans pose ; main-d'œuvre et essais séparés. Réseaux, appareils et accès à préciser. Receveur conservé dans l'exemple. Carrelage, peinture, électricité et chauffage exclus sauf ligne expresse.</t>
  </si>
  <si>
    <t xml:space="preserve">L'exemple utilise une TVA de 20 %. Le taux applicable dépend des travaux, des équipements et du logement. Ne déduisez pas un taux réduit du seul mot plomberie : vérifiez les conditions officielles et faites certifier l'éligibilité sur le devis ou la facture si nécessaire.</t>
  </si>
  <si>
    <t xml:space="preserve">Le total de TVA additionne les taxes arrondies par ligne. Une synthèse par taux est fournie sous le total.</t>
  </si>
  <si>
    <t xml:space="preserve">Les cellules de total restent modifiables techniquement : conservez les formules. Le fichier n'envoie aucune donnée et ne contient pas de macro.</t>
  </si>
  <si>
    <t xml:space="preserve">Les conditions contractuelles et annexes propres au chantier doivent être complétées avant accord. Une zone signée à la main ne constitue pas une signature électronique.</t>
  </si>
  <si>
    <t xml:space="preserve">Source TVA : Service Public Entreprendre</t>
  </si>
  <si>
    <t xml:space="preserve">Source devis : ministère de l'Économie</t>
  </si>
  <si>
    <t xml:space="preserve">Modèle du 24 septembre 2026 | prospecto.fr</t>
  </si>
  <si>
    <t xml:space="preserve">MODÈLE À COMPLÉTER : cellules bleues à modifier, colonnes H à J calculées.</t>
  </si>
  <si>
    <t xml:space="preserve">Entreprise : à compléter</t>
  </si>
  <si>
    <t xml:space="preserve">Client : à compléter</t>
  </si>
  <si>
    <t xml:space="preserve">Adresse entreprise / contact : à compléter</t>
  </si>
  <si>
    <t xml:space="preserve">Adresse client / contact : à compléter</t>
  </si>
  <si>
    <t xml:space="preserve">SIRET / TVA / forme juridique : à compléter</t>
  </si>
  <si>
    <t xml:space="preserve">Adresse du chantier : à compléter</t>
  </si>
  <si>
    <t xml:space="preserve">Devis n° / date / validité : à compléter</t>
  </si>
  <si>
    <t xml:space="preserve">Début / durée / prix du devis TTC : à compléter</t>
  </si>
  <si>
    <t xml:space="preserve">Retenir : Oui inclut le poste, Non l'exclut. Une option n'est facturée que si elle est retenue et acceptée.</t>
  </si>
  <si>
    <t xml:space="preserve">Retenir</t>
  </si>
  <si>
    <t xml:space="preserve">Lot / zone</t>
  </si>
  <si>
    <t xml:space="preserve">Désignation détaillée</t>
  </si>
  <si>
    <t xml:space="preserve">Unité</t>
  </si>
  <si>
    <t xml:space="preserve">Quantité</t>
  </si>
  <si>
    <t xml:space="preserve">PU HT (€)</t>
  </si>
  <si>
    <t xml:space="preserve">TVA (%)</t>
  </si>
  <si>
    <t xml:space="preserve">Total HT (€)</t>
  </si>
  <si>
    <t xml:space="preserve">TVA (€)</t>
  </si>
  <si>
    <t xml:space="preserve">TTC (€)</t>
  </si>
  <si>
    <t xml:space="preserve">Oui</t>
  </si>
  <si>
    <t xml:space="preserve">Préparation</t>
  </si>
  <si>
    <t xml:space="preserve">Protections et dépose des appareils remplacés</t>
  </si>
  <si>
    <t xml:space="preserve">forfait</t>
  </si>
  <si>
    <t xml:space="preserve">Fournitures</t>
  </si>
  <si>
    <t xml:space="preserve">Tubes d'alimentation, références à préciser</t>
  </si>
  <si>
    <t xml:space="preserve">ml</t>
  </si>
  <si>
    <t xml:space="preserve">Tubes d'évacuation, références à préciser</t>
  </si>
  <si>
    <t xml:space="preserve">Robinetteries vasque et douche existante</t>
  </si>
  <si>
    <t xml:space="preserve">u</t>
  </si>
  <si>
    <t xml:space="preserve">Sanitaires</t>
  </si>
  <si>
    <t xml:space="preserve">Meuble-vasque, référence à préciser</t>
  </si>
  <si>
    <t xml:space="preserve">WC, référence à préciser</t>
  </si>
  <si>
    <t xml:space="preserve">Raccords, vannes et accessoires</t>
  </si>
  <si>
    <t xml:space="preserve">lot</t>
  </si>
  <si>
    <t xml:space="preserve">Main-d'œuvre</t>
  </si>
  <si>
    <t xml:space="preserve">Adaptation des réseaux et pose des appareils</t>
  </si>
  <si>
    <t xml:space="preserve">h</t>
  </si>
  <si>
    <t xml:space="preserve">Essais</t>
  </si>
  <si>
    <t xml:space="preserve">Mise en eau et contrôles d'étanchéité</t>
  </si>
  <si>
    <t xml:space="preserve">Déchets</t>
  </si>
  <si>
    <t xml:space="preserve">Tri et évacuation des appareils déposés</t>
  </si>
  <si>
    <t xml:space="preserve">Déplacement</t>
  </si>
  <si>
    <t xml:space="preserve">Déplacements prévus pour le chantier</t>
  </si>
  <si>
    <t xml:space="preserve">Non</t>
  </si>
  <si>
    <t xml:space="preserve">Option</t>
  </si>
  <si>
    <t xml:space="preserve">Paroi de douche, fourniture et pose</t>
  </si>
  <si>
    <t xml:space="preserve">TOTAL DES POSTES RETENUS</t>
  </si>
  <si>
    <t xml:space="preserve">Acompte à adapter (pourcentage du TTC)</t>
  </si>
  <si>
    <t xml:space="preserve">Montant de l'acompte</t>
  </si>
  <si>
    <t xml:space="preserve">Solde TTC après acompte</t>
  </si>
  <si>
    <t xml:space="preserve">SYNTHÈSE TVA PAR TAUX (les options Non restent exclues)</t>
  </si>
  <si>
    <t xml:space="preserve">Taux</t>
  </si>
  <si>
    <t xml:space="preserve">Base HT (€)</t>
  </si>
  <si>
    <t xml:space="preserve">Les taux autres que 0 %, 5,5 %, 10 % et 20 % sont dans le total mais pas dans cette synthèse. Adaptez la ventilation si nécessaire.</t>
  </si>
  <si>
    <t xml:space="preserve">Conditions de paiement / échéances / règlement : à compléter</t>
  </si>
  <si>
    <t xml:space="preserve">Prestations exclues / accès / travaux supplémentaires / annexes : à compléter</t>
  </si>
  <si>
    <t xml:space="preserve">Assurances : assureur, coordonnées, contrat, activités et zone couvertes à préciser selon le chantier.</t>
  </si>
  <si>
    <t xml:space="preserve">Médiateur / conditions contractuelles jointes / mentions clients professionnels : à compléter selon le contrat.</t>
  </si>
  <si>
    <t xml:space="preserve">TVA réduite si applicable : certification du client sur les conditions remplies, à compléter sur devis ou facture.</t>
  </si>
  <si>
    <t xml:space="preserve">Client : date et signature manuscrite, bon pour accord</t>
  </si>
  <si>
    <t xml:space="preserve">Entreprise : date et signature manuscrite</t>
  </si>
  <si>
    <t xml:space="preserve">Modèle Prospecto | 24 septembre 2026 | Compléter les conditions et annexes avant signature.</t>
  </si>
  <si>
    <t xml:space="preserve">EXEMPLE FICTIF : montants inventés pour illustrer le calcul, sans valeur de tarif de marché.</t>
  </si>
  <si>
    <t xml:space="preserve">Exemple fictif de salle d'eau : une vasque, un WC, deux robinetteries et adaptation des réseaux. Le receveur de douche existant est conservé. Les équipements, tubes et raccords sont fournis sans pose ; les heures de travail et les essais sont chiffrés séparément.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</si>
</sst>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#"/>
    <numFmt numFmtId="166" formatCode="#,##0.00"/>
    <numFmt numFmtId="167" formatCode="0.##%"/>
    <numFmt numFmtId="168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233B"/>
      <name val="DejaVu Sans"/>
      <family val="0"/>
      <charset val="1"/>
    </font>
    <font>
      <sz val="10"/>
      <color rgb="FF14233B"/>
      <name val="DejaVu Sans"/>
      <family val="0"/>
      <charset val="1"/>
    </font>
    <font>
      <u val="single"/>
      <sz val="9"/>
      <color rgb="FF2254DC"/>
      <name val="DejaVu Sans"/>
      <family val="0"/>
      <charset val="1"/>
    </font>
    <font>
      <b val="true"/>
      <sz val="16"/>
      <color rgb="FF14233B"/>
      <name val="DejaVu Sans"/>
      <family val="0"/>
      <charset val="1"/>
    </font>
    <font>
      <b val="true"/>
      <sz val="10"/>
      <color rgb="FF14233B"/>
      <name val="DejaVu Sans"/>
      <family val="0"/>
      <charset val="1"/>
    </font>
    <font>
      <b val="true"/>
      <sz val="9"/>
      <color rgb="FFFFFFFF"/>
      <name val="DejaVu Sans"/>
      <family val="0"/>
      <charset val="1"/>
    </font>
    <font>
      <sz val="9"/>
      <color rgb="FF2254DC"/>
      <name val="DejaVu Sans"/>
      <family val="0"/>
      <charset val="1"/>
    </font>
    <font>
      <sz val="9"/>
      <color rgb="FF14233B"/>
      <name val="DejaVu Sans"/>
      <family val="0"/>
      <charset val="1"/>
    </font>
    <font>
      <b val="true"/>
      <sz val="11"/>
      <color rgb="FF14233B"/>
      <name val="DejaVu Sans"/>
      <family val="0"/>
      <charset val="1"/>
    </font>
    <font>
      <sz val="11"/>
      <color rgb="FF2254DC"/>
      <name val="Cambria"/>
      <family val="0"/>
      <charset val="1"/>
    </font>
    <font>
      <sz val="8"/>
      <color rgb="FF14233B"/>
      <name val="DejaVu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4FF"/>
        <bgColor rgb="FFF7F9FC"/>
      </patternFill>
    </fill>
    <fill>
      <patternFill patternType="solid">
        <fgColor rgb="FF14233B"/>
        <bgColor rgb="FF003366"/>
      </patternFill>
    </fill>
    <fill>
      <patternFill patternType="solid">
        <fgColor rgb="FFF7F9FC"/>
        <bgColor rgb="FFEEF4FF"/>
      </patternFill>
    </fill>
    <fill>
      <patternFill patternType="solid">
        <fgColor rgb="FFDAE6FF"/>
        <bgColor rgb="FFD5DFE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5DF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C"/>
      <rgbColor rgb="FFEEF4FF"/>
      <rgbColor rgb="FF660066"/>
      <rgbColor rgb="FFFF8080"/>
      <rgbColor rgb="FF0066CC"/>
      <rgbColor rgb="FFD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6FF"/>
      <rgbColor rgb="FFCCFFCC"/>
      <rgbColor rgb="FFFFFF99"/>
      <rgbColor rgb="FF99CCFF"/>
      <rgbColor rgb="FFFF99CC"/>
      <rgbColor rgb="FFCC99FF"/>
      <rgbColor rgb="FFFFCC99"/>
      <rgbColor rgb="FF2254DC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ntreprendre.service-public.gouv.fr/vosdroits/F23568" TargetMode="External"/><Relationship Id="rId2" Type="http://schemas.openxmlformats.org/officeDocument/2006/relationships/hyperlink" Target="https://www.economie.gouv.fr/entreprises/gerer-sa-comptabilite-et-ses-demarches/devis-obligatoire-comment-ca-march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5"/>
  </cols>
  <sheetData>
    <row r="1" customFormat="false" ht="30" hidden="false" customHeight="true" outlineLevel="0" collapsed="false">
      <c r="B1" s="1" t="s">
        <v>0</v>
      </c>
    </row>
    <row r="2" customFormat="false" ht="30" hidden="false" customHeight="true" outlineLevel="0" collapsed="false">
      <c r="B2" s="2" t="s">
        <v>1</v>
      </c>
    </row>
    <row r="3" customFormat="false" ht="30" hidden="false" customHeight="true" outlineLevel="0" collapsed="false">
      <c r="B3" s="3" t="s">
        <v>2</v>
      </c>
    </row>
    <row r="4" customFormat="false" ht="33.75" hidden="false" customHeight="true" outlineLevel="0" collapsed="false">
      <c r="B4" s="3" t="s">
        <v>3</v>
      </c>
    </row>
    <row r="5" customFormat="false" ht="33.75" hidden="false" customHeight="true" outlineLevel="0" collapsed="false">
      <c r="B5" s="3" t="s">
        <v>4</v>
      </c>
    </row>
    <row r="6" customFormat="false" ht="33.75" hidden="false" customHeight="true" outlineLevel="0" collapsed="false">
      <c r="B6" s="3" t="s">
        <v>5</v>
      </c>
    </row>
    <row r="7" customFormat="false" ht="33.75" hidden="false" customHeight="true" outlineLevel="0" collapsed="false">
      <c r="B7" s="3" t="s">
        <v>6</v>
      </c>
    </row>
    <row r="8" customFormat="false" ht="33.75" hidden="false" customHeight="true" outlineLevel="0" collapsed="false">
      <c r="B8" s="3" t="s">
        <v>7</v>
      </c>
    </row>
    <row r="9" customFormat="false" ht="33.75" hidden="false" customHeight="true" outlineLevel="0" collapsed="false">
      <c r="B9" s="3" t="s">
        <v>8</v>
      </c>
    </row>
    <row r="10" customFormat="false" ht="33.75" hidden="false" customHeight="true" outlineLevel="0" collapsed="false">
      <c r="B10" s="3" t="s">
        <v>9</v>
      </c>
    </row>
    <row r="11" customFormat="false" ht="46.5" hidden="false" customHeight="true" outlineLevel="0" collapsed="false">
      <c r="B11" s="3" t="s">
        <v>10</v>
      </c>
    </row>
    <row r="12" customFormat="false" ht="60" hidden="false" customHeight="true" outlineLevel="0" collapsed="false">
      <c r="B12" s="3" t="s">
        <v>11</v>
      </c>
    </row>
    <row r="13" customFormat="false" ht="33.75" hidden="false" customHeight="true" outlineLevel="0" collapsed="false">
      <c r="B13" s="3" t="s">
        <v>12</v>
      </c>
    </row>
    <row r="14" customFormat="false" ht="33.75" hidden="false" customHeight="true" outlineLevel="0" collapsed="false">
      <c r="B14" s="3" t="s">
        <v>13</v>
      </c>
    </row>
    <row r="15" customFormat="false" ht="46.5" hidden="false" customHeight="true" outlineLevel="0" collapsed="false">
      <c r="B15" s="3" t="s">
        <v>14</v>
      </c>
    </row>
    <row r="16" customFormat="false" ht="30" hidden="false" customHeight="true" outlineLevel="0" collapsed="false">
      <c r="B16" s="4" t="s">
        <v>15</v>
      </c>
    </row>
    <row r="17" customFormat="false" ht="30" hidden="false" customHeight="true" outlineLevel="0" collapsed="false">
      <c r="B17" s="4" t="s">
        <v>16</v>
      </c>
    </row>
    <row r="18" customFormat="false" ht="30" hidden="false" customHeight="true" outlineLevel="0" collapsed="false">
      <c r="B18" s="3" t="s">
        <v>17</v>
      </c>
    </row>
  </sheetData>
  <hyperlinks>
    <hyperlink ref="B16" r:id="rId1" display="Source TVA : Service Public Entreprendre"/>
    <hyperlink ref="B17" r:id="rId2" display="Source devis : ministère de l'Économi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10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0</v>
      </c>
      <c r="F10" s="12" t="n">
        <v>0</v>
      </c>
      <c r="G10" s="13" t="n">
        <v>0.2</v>
      </c>
      <c r="H10" s="14" t="n">
        <f aca="false">IF(A10="Oui",ROUND(E10*F10,2),0)</f>
        <v>0</v>
      </c>
      <c r="I10" s="14" t="n">
        <f aca="false">ROUND(H10*G10,2)</f>
        <v>0</v>
      </c>
      <c r="J10" s="14" t="n">
        <f aca="false">H10+I10</f>
        <v>0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0</v>
      </c>
      <c r="F11" s="12" t="n">
        <v>0</v>
      </c>
      <c r="G11" s="13" t="n">
        <v>0.2</v>
      </c>
      <c r="H11" s="14" t="n">
        <f aca="false">IF(A11="Oui",ROUND(E11*F11,2),0)</f>
        <v>0</v>
      </c>
      <c r="I11" s="14" t="n">
        <f aca="false">ROUND(H11*G11,2)</f>
        <v>0</v>
      </c>
      <c r="J11" s="14" t="n">
        <f aca="false">H11+I11</f>
        <v>0</v>
      </c>
    </row>
    <row r="12" customFormat="false" ht="28.5" hidden="false" customHeight="true" outlineLevel="0" collapsed="false">
      <c r="A12" s="10" t="s">
        <v>38</v>
      </c>
      <c r="B12" s="10" t="s">
        <v>42</v>
      </c>
      <c r="C12" s="10" t="s">
        <v>45</v>
      </c>
      <c r="D12" s="10" t="s">
        <v>44</v>
      </c>
      <c r="E12" s="11" t="n">
        <v>0</v>
      </c>
      <c r="F12" s="12" t="n">
        <v>0</v>
      </c>
      <c r="G12" s="13" t="n">
        <v>0.2</v>
      </c>
      <c r="H12" s="14" t="n">
        <f aca="false">IF(A12="Oui",ROUND(E12*F12,2),0)</f>
        <v>0</v>
      </c>
      <c r="I12" s="14" t="n">
        <f aca="false">ROUND(H12*G12,2)</f>
        <v>0</v>
      </c>
      <c r="J12" s="14" t="n">
        <f aca="false">H12+I12</f>
        <v>0</v>
      </c>
    </row>
    <row r="13" customFormat="false" ht="28.5" hidden="false" customHeight="true" outlineLevel="0" collapsed="false">
      <c r="A13" s="10" t="s">
        <v>38</v>
      </c>
      <c r="B13" s="10" t="s">
        <v>42</v>
      </c>
      <c r="C13" s="10" t="s">
        <v>46</v>
      </c>
      <c r="D13" s="10" t="s">
        <v>47</v>
      </c>
      <c r="E13" s="11" t="n">
        <v>0</v>
      </c>
      <c r="F13" s="12" t="n">
        <v>0</v>
      </c>
      <c r="G13" s="13" t="n">
        <v>0.2</v>
      </c>
      <c r="H13" s="14" t="n">
        <f aca="false">IF(A13="Oui",ROUND(E13*F13,2),0)</f>
        <v>0</v>
      </c>
      <c r="I13" s="14" t="n">
        <f aca="false">ROUND(H13*G13,2)</f>
        <v>0</v>
      </c>
      <c r="J13" s="14" t="n">
        <f aca="false">H13+I13</f>
        <v>0</v>
      </c>
    </row>
    <row r="14" customFormat="false" ht="28.5" hidden="false" customHeight="true" outlineLevel="0" collapsed="false">
      <c r="A14" s="10" t="s">
        <v>38</v>
      </c>
      <c r="B14" s="10" t="s">
        <v>48</v>
      </c>
      <c r="C14" s="10" t="s">
        <v>49</v>
      </c>
      <c r="D14" s="10" t="s">
        <v>47</v>
      </c>
      <c r="E14" s="11" t="n">
        <v>0</v>
      </c>
      <c r="F14" s="12" t="n">
        <v>0</v>
      </c>
      <c r="G14" s="13" t="n">
        <v>0.2</v>
      </c>
      <c r="H14" s="14" t="n">
        <f aca="false">IF(A14="Oui",ROUND(E14*F14,2),0)</f>
        <v>0</v>
      </c>
      <c r="I14" s="14" t="n">
        <f aca="false">ROUND(H14*G14,2)</f>
        <v>0</v>
      </c>
      <c r="J14" s="14" t="n">
        <f aca="false">H14+I14</f>
        <v>0</v>
      </c>
    </row>
    <row r="15" customFormat="false" ht="28.5" hidden="false" customHeight="true" outlineLevel="0" collapsed="false">
      <c r="A15" s="10" t="s">
        <v>38</v>
      </c>
      <c r="B15" s="10" t="s">
        <v>48</v>
      </c>
      <c r="C15" s="10" t="s">
        <v>50</v>
      </c>
      <c r="D15" s="10" t="s">
        <v>47</v>
      </c>
      <c r="E15" s="11" t="n">
        <v>0</v>
      </c>
      <c r="F15" s="12" t="n">
        <v>0</v>
      </c>
      <c r="G15" s="13" t="n">
        <v>0.2</v>
      </c>
      <c r="H15" s="14" t="n">
        <f aca="false">IF(A15="Oui",ROUND(E15*F15,2),0)</f>
        <v>0</v>
      </c>
      <c r="I15" s="14" t="n">
        <f aca="false">ROUND(H15*G15,2)</f>
        <v>0</v>
      </c>
      <c r="J15" s="14" t="n">
        <f aca="false">H15+I15</f>
        <v>0</v>
      </c>
    </row>
    <row r="16" customFormat="false" ht="28.5" hidden="false" customHeight="true" outlineLevel="0" collapsed="false">
      <c r="A16" s="10" t="s">
        <v>38</v>
      </c>
      <c r="B16" s="10" t="s">
        <v>42</v>
      </c>
      <c r="C16" s="10" t="s">
        <v>51</v>
      </c>
      <c r="D16" s="10" t="s">
        <v>52</v>
      </c>
      <c r="E16" s="11" t="n">
        <v>0</v>
      </c>
      <c r="F16" s="12" t="n">
        <v>0</v>
      </c>
      <c r="G16" s="13" t="n">
        <v>0.2</v>
      </c>
      <c r="H16" s="14" t="n">
        <f aca="false">IF(A16="Oui",ROUND(E16*F16,2),0)</f>
        <v>0</v>
      </c>
      <c r="I16" s="14" t="n">
        <f aca="false">ROUND(H16*G16,2)</f>
        <v>0</v>
      </c>
      <c r="J16" s="14" t="n">
        <f aca="false">H16+I16</f>
        <v>0</v>
      </c>
    </row>
    <row r="17" customFormat="false" ht="28.5" hidden="false" customHeight="true" outlineLevel="0" collapsed="false">
      <c r="A17" s="10" t="s">
        <v>38</v>
      </c>
      <c r="B17" s="10" t="s">
        <v>53</v>
      </c>
      <c r="C17" s="10" t="s">
        <v>54</v>
      </c>
      <c r="D17" s="10" t="s">
        <v>55</v>
      </c>
      <c r="E17" s="11" t="n">
        <v>0</v>
      </c>
      <c r="F17" s="12" t="n">
        <v>0</v>
      </c>
      <c r="G17" s="13" t="n">
        <v>0.2</v>
      </c>
      <c r="H17" s="14" t="n">
        <f aca="false">IF(A17="Oui",ROUND(E17*F17,2),0)</f>
        <v>0</v>
      </c>
      <c r="I17" s="14" t="n">
        <f aca="false">ROUND(H17*G17,2)</f>
        <v>0</v>
      </c>
      <c r="J17" s="14" t="n">
        <f aca="false">H17+I17</f>
        <v>0</v>
      </c>
    </row>
    <row r="18" customFormat="false" ht="28.5" hidden="false" customHeight="true" outlineLevel="0" collapsed="false">
      <c r="A18" s="10" t="s">
        <v>38</v>
      </c>
      <c r="B18" s="10" t="s">
        <v>56</v>
      </c>
      <c r="C18" s="10" t="s">
        <v>57</v>
      </c>
      <c r="D18" s="10" t="s">
        <v>55</v>
      </c>
      <c r="E18" s="11" t="n">
        <v>0</v>
      </c>
      <c r="F18" s="12" t="n">
        <v>0</v>
      </c>
      <c r="G18" s="13" t="n">
        <v>0.2</v>
      </c>
      <c r="H18" s="14" t="n">
        <f aca="false">IF(A18="Oui",ROUND(E18*F18,2),0)</f>
        <v>0</v>
      </c>
      <c r="I18" s="14" t="n">
        <f aca="false">ROUND(H18*G18,2)</f>
        <v>0</v>
      </c>
      <c r="J18" s="14" t="n">
        <f aca="false">H18+I18</f>
        <v>0</v>
      </c>
    </row>
    <row r="19" customFormat="false" ht="28.5" hidden="false" customHeight="true" outlineLevel="0" collapsed="false">
      <c r="A19" s="10" t="s">
        <v>38</v>
      </c>
      <c r="B19" s="10" t="s">
        <v>58</v>
      </c>
      <c r="C19" s="10" t="s">
        <v>59</v>
      </c>
      <c r="D19" s="10" t="s">
        <v>41</v>
      </c>
      <c r="E19" s="11" t="n">
        <v>0</v>
      </c>
      <c r="F19" s="12" t="n">
        <v>0</v>
      </c>
      <c r="G19" s="13" t="n">
        <v>0.2</v>
      </c>
      <c r="H19" s="14" t="n">
        <f aca="false">IF(A19="Oui",ROUND(E19*F19,2),0)</f>
        <v>0</v>
      </c>
      <c r="I19" s="14" t="n">
        <f aca="false">ROUND(H19*G19,2)</f>
        <v>0</v>
      </c>
      <c r="J19" s="14" t="n">
        <f aca="false">H19+I19</f>
        <v>0</v>
      </c>
    </row>
    <row r="20" customFormat="false" ht="28.5" hidden="false" customHeight="true" outlineLevel="0" collapsed="false">
      <c r="A20" s="10" t="s">
        <v>38</v>
      </c>
      <c r="B20" s="10" t="s">
        <v>60</v>
      </c>
      <c r="C20" s="10" t="s">
        <v>61</v>
      </c>
      <c r="D20" s="10" t="s">
        <v>41</v>
      </c>
      <c r="E20" s="11" t="n">
        <v>0</v>
      </c>
      <c r="F20" s="12" t="n">
        <v>0</v>
      </c>
      <c r="G20" s="13" t="n">
        <v>0.2</v>
      </c>
      <c r="H20" s="14" t="n">
        <f aca="false">IF(A20="Oui",ROUND(E20*F20,2),0)</f>
        <v>0</v>
      </c>
      <c r="I20" s="14" t="n">
        <f aca="false">ROUND(H20*G20,2)</f>
        <v>0</v>
      </c>
      <c r="J20" s="14" t="n">
        <f aca="false">H20+I20</f>
        <v>0</v>
      </c>
    </row>
    <row r="21" customFormat="false" ht="28.5" hidden="false" customHeight="true" outlineLevel="0" collapsed="false">
      <c r="A21" s="10" t="s">
        <v>62</v>
      </c>
      <c r="B21" s="10" t="s">
        <v>63</v>
      </c>
      <c r="C21" s="10" t="s">
        <v>64</v>
      </c>
      <c r="D21" s="10" t="s">
        <v>47</v>
      </c>
      <c r="E21" s="11" t="n">
        <v>0</v>
      </c>
      <c r="F21" s="12" t="n">
        <v>0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65</v>
      </c>
      <c r="B22" s="15"/>
      <c r="C22" s="15"/>
      <c r="D22" s="15"/>
      <c r="E22" s="15"/>
      <c r="F22" s="15"/>
      <c r="G22" s="15"/>
      <c r="H22" s="16" t="n">
        <f aca="false">SUM(H10:H21)</f>
        <v>0</v>
      </c>
      <c r="I22" s="16" t="n">
        <f aca="false">SUM(I10:I21)</f>
        <v>0</v>
      </c>
      <c r="J22" s="16" t="n">
        <f aca="false">SUM(J10:J21)</f>
        <v>0</v>
      </c>
    </row>
    <row r="23" customFormat="false" ht="24.75" hidden="false" customHeight="true" outlineLevel="0" collapsed="false">
      <c r="A23" s="8" t="s">
        <v>66</v>
      </c>
      <c r="B23" s="8"/>
      <c r="C23" s="8"/>
      <c r="D23" s="8"/>
      <c r="E23" s="8"/>
      <c r="F23" s="17" t="n">
        <v>0</v>
      </c>
      <c r="G23" s="8" t="s">
        <v>67</v>
      </c>
      <c r="H23" s="8"/>
      <c r="I23" s="8"/>
      <c r="J23" s="18" t="n">
        <f aca="false">ROUND(J22*F23,2)</f>
        <v>0</v>
      </c>
    </row>
    <row r="24" customFormat="false" ht="24" hidden="false" customHeight="true" outlineLevel="0" collapsed="false">
      <c r="A24" s="8" t="s">
        <v>68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0</v>
      </c>
    </row>
    <row r="25" customFormat="false" ht="22.5" hidden="false" customHeight="true" outlineLevel="0" collapsed="false">
      <c r="A25" s="19" t="s">
        <v>69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70</v>
      </c>
      <c r="B26" s="8"/>
      <c r="C26" s="8" t="s">
        <v>71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0</v>
      </c>
      <c r="F30" s="18" t="n">
        <f aca="false">SUMIF(G10:G21,A30,I10:I21)</f>
        <v>0</v>
      </c>
      <c r="I30" s="18" t="n">
        <f aca="false">C30+F30</f>
        <v>0</v>
      </c>
    </row>
    <row r="31" customFormat="false" ht="24" hidden="false" customHeight="true" outlineLevel="0" collapsed="false">
      <c r="A31" s="21" t="s">
        <v>72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73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74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75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76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77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78</v>
      </c>
      <c r="B38" s="8"/>
      <c r="C38" s="8"/>
      <c r="D38" s="8"/>
      <c r="E38" s="8"/>
      <c r="F38" s="8" t="s">
        <v>79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80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Vérifiez le taux applicable au chantier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81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1</v>
      </c>
      <c r="F10" s="12" t="n">
        <v>110</v>
      </c>
      <c r="G10" s="13" t="n">
        <v>0.2</v>
      </c>
      <c r="H10" s="14" t="n">
        <f aca="false">IF(A10="Oui",ROUND(E10*F10,2),0)</f>
        <v>110</v>
      </c>
      <c r="I10" s="14" t="n">
        <f aca="false">ROUND(H10*G10,2)</f>
        <v>22</v>
      </c>
      <c r="J10" s="14" t="n">
        <f aca="false">H10+I10</f>
        <v>132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12</v>
      </c>
      <c r="F11" s="12" t="n">
        <v>8</v>
      </c>
      <c r="G11" s="13" t="n">
        <v>0.2</v>
      </c>
      <c r="H11" s="14" t="n">
        <f aca="false">IF(A11="Oui",ROUND(E11*F11,2),0)</f>
        <v>96</v>
      </c>
      <c r="I11" s="14" t="n">
        <f aca="false">ROUND(H11*G11,2)</f>
        <v>19.2</v>
      </c>
      <c r="J11" s="14" t="n">
        <f aca="false">H11+I11</f>
        <v>115.2</v>
      </c>
    </row>
    <row r="12" customFormat="false" ht="28.5" hidden="false" customHeight="true" outlineLevel="0" collapsed="false">
      <c r="A12" s="10" t="s">
        <v>38</v>
      </c>
      <c r="B12" s="10" t="s">
        <v>42</v>
      </c>
      <c r="C12" s="10" t="s">
        <v>45</v>
      </c>
      <c r="D12" s="10" t="s">
        <v>44</v>
      </c>
      <c r="E12" s="11" t="n">
        <v>6</v>
      </c>
      <c r="F12" s="12" t="n">
        <v>12</v>
      </c>
      <c r="G12" s="13" t="n">
        <v>0.2</v>
      </c>
      <c r="H12" s="14" t="n">
        <f aca="false">IF(A12="Oui",ROUND(E12*F12,2),0)</f>
        <v>72</v>
      </c>
      <c r="I12" s="14" t="n">
        <f aca="false">ROUND(H12*G12,2)</f>
        <v>14.4</v>
      </c>
      <c r="J12" s="14" t="n">
        <f aca="false">H12+I12</f>
        <v>86.4</v>
      </c>
    </row>
    <row r="13" customFormat="false" ht="28.5" hidden="false" customHeight="true" outlineLevel="0" collapsed="false">
      <c r="A13" s="10" t="s">
        <v>38</v>
      </c>
      <c r="B13" s="10" t="s">
        <v>42</v>
      </c>
      <c r="C13" s="10" t="s">
        <v>46</v>
      </c>
      <c r="D13" s="10" t="s">
        <v>47</v>
      </c>
      <c r="E13" s="11" t="n">
        <v>2</v>
      </c>
      <c r="F13" s="12" t="n">
        <v>75</v>
      </c>
      <c r="G13" s="13" t="n">
        <v>0.2</v>
      </c>
      <c r="H13" s="14" t="n">
        <f aca="false">IF(A13="Oui",ROUND(E13*F13,2),0)</f>
        <v>150</v>
      </c>
      <c r="I13" s="14" t="n">
        <f aca="false">ROUND(H13*G13,2)</f>
        <v>30</v>
      </c>
      <c r="J13" s="14" t="n">
        <f aca="false">H13+I13</f>
        <v>180</v>
      </c>
    </row>
    <row r="14" customFormat="false" ht="28.5" hidden="false" customHeight="true" outlineLevel="0" collapsed="false">
      <c r="A14" s="10" t="s">
        <v>38</v>
      </c>
      <c r="B14" s="10" t="s">
        <v>48</v>
      </c>
      <c r="C14" s="10" t="s">
        <v>49</v>
      </c>
      <c r="D14" s="10" t="s">
        <v>47</v>
      </c>
      <c r="E14" s="11" t="n">
        <v>1</v>
      </c>
      <c r="F14" s="12" t="n">
        <v>260</v>
      </c>
      <c r="G14" s="13" t="n">
        <v>0.2</v>
      </c>
      <c r="H14" s="14" t="n">
        <f aca="false">IF(A14="Oui",ROUND(E14*F14,2),0)</f>
        <v>260</v>
      </c>
      <c r="I14" s="14" t="n">
        <f aca="false">ROUND(H14*G14,2)</f>
        <v>52</v>
      </c>
      <c r="J14" s="14" t="n">
        <f aca="false">H14+I14</f>
        <v>312</v>
      </c>
    </row>
    <row r="15" customFormat="false" ht="28.5" hidden="false" customHeight="true" outlineLevel="0" collapsed="false">
      <c r="A15" s="10" t="s">
        <v>38</v>
      </c>
      <c r="B15" s="10" t="s">
        <v>48</v>
      </c>
      <c r="C15" s="10" t="s">
        <v>50</v>
      </c>
      <c r="D15" s="10" t="s">
        <v>47</v>
      </c>
      <c r="E15" s="11" t="n">
        <v>1</v>
      </c>
      <c r="F15" s="12" t="n">
        <v>190</v>
      </c>
      <c r="G15" s="13" t="n">
        <v>0.2</v>
      </c>
      <c r="H15" s="14" t="n">
        <f aca="false">IF(A15="Oui",ROUND(E15*F15,2),0)</f>
        <v>190</v>
      </c>
      <c r="I15" s="14" t="n">
        <f aca="false">ROUND(H15*G15,2)</f>
        <v>38</v>
      </c>
      <c r="J15" s="14" t="n">
        <f aca="false">H15+I15</f>
        <v>228</v>
      </c>
    </row>
    <row r="16" customFormat="false" ht="28.5" hidden="false" customHeight="true" outlineLevel="0" collapsed="false">
      <c r="A16" s="10" t="s">
        <v>38</v>
      </c>
      <c r="B16" s="10" t="s">
        <v>42</v>
      </c>
      <c r="C16" s="10" t="s">
        <v>51</v>
      </c>
      <c r="D16" s="10" t="s">
        <v>52</v>
      </c>
      <c r="E16" s="11" t="n">
        <v>1</v>
      </c>
      <c r="F16" s="12" t="n">
        <v>85</v>
      </c>
      <c r="G16" s="13" t="n">
        <v>0.2</v>
      </c>
      <c r="H16" s="14" t="n">
        <f aca="false">IF(A16="Oui",ROUND(E16*F16,2),0)</f>
        <v>85</v>
      </c>
      <c r="I16" s="14" t="n">
        <f aca="false">ROUND(H16*G16,2)</f>
        <v>17</v>
      </c>
      <c r="J16" s="14" t="n">
        <f aca="false">H16+I16</f>
        <v>102</v>
      </c>
    </row>
    <row r="17" customFormat="false" ht="28.5" hidden="false" customHeight="true" outlineLevel="0" collapsed="false">
      <c r="A17" s="10" t="s">
        <v>38</v>
      </c>
      <c r="B17" s="10" t="s">
        <v>53</v>
      </c>
      <c r="C17" s="10" t="s">
        <v>54</v>
      </c>
      <c r="D17" s="10" t="s">
        <v>55</v>
      </c>
      <c r="E17" s="11" t="n">
        <v>14</v>
      </c>
      <c r="F17" s="12" t="n">
        <v>45</v>
      </c>
      <c r="G17" s="13" t="n">
        <v>0.2</v>
      </c>
      <c r="H17" s="14" t="n">
        <f aca="false">IF(A17="Oui",ROUND(E17*F17,2),0)</f>
        <v>630</v>
      </c>
      <c r="I17" s="14" t="n">
        <f aca="false">ROUND(H17*G17,2)</f>
        <v>126</v>
      </c>
      <c r="J17" s="14" t="n">
        <f aca="false">H17+I17</f>
        <v>756</v>
      </c>
    </row>
    <row r="18" customFormat="false" ht="28.5" hidden="false" customHeight="true" outlineLevel="0" collapsed="false">
      <c r="A18" s="10" t="s">
        <v>38</v>
      </c>
      <c r="B18" s="10" t="s">
        <v>56</v>
      </c>
      <c r="C18" s="10" t="s">
        <v>57</v>
      </c>
      <c r="D18" s="10" t="s">
        <v>55</v>
      </c>
      <c r="E18" s="11" t="n">
        <v>2</v>
      </c>
      <c r="F18" s="12" t="n">
        <v>45</v>
      </c>
      <c r="G18" s="13" t="n">
        <v>0.2</v>
      </c>
      <c r="H18" s="14" t="n">
        <f aca="false">IF(A18="Oui",ROUND(E18*F18,2),0)</f>
        <v>90</v>
      </c>
      <c r="I18" s="14" t="n">
        <f aca="false">ROUND(H18*G18,2)</f>
        <v>18</v>
      </c>
      <c r="J18" s="14" t="n">
        <f aca="false">H18+I18</f>
        <v>108</v>
      </c>
    </row>
    <row r="19" customFormat="false" ht="28.5" hidden="false" customHeight="true" outlineLevel="0" collapsed="false">
      <c r="A19" s="10" t="s">
        <v>38</v>
      </c>
      <c r="B19" s="10" t="s">
        <v>58</v>
      </c>
      <c r="C19" s="10" t="s">
        <v>59</v>
      </c>
      <c r="D19" s="10" t="s">
        <v>41</v>
      </c>
      <c r="E19" s="11" t="n">
        <v>1</v>
      </c>
      <c r="F19" s="12" t="n">
        <v>55</v>
      </c>
      <c r="G19" s="13" t="n">
        <v>0.2</v>
      </c>
      <c r="H19" s="14" t="n">
        <f aca="false">IF(A19="Oui",ROUND(E19*F19,2),0)</f>
        <v>55</v>
      </c>
      <c r="I19" s="14" t="n">
        <f aca="false">ROUND(H19*G19,2)</f>
        <v>11</v>
      </c>
      <c r="J19" s="14" t="n">
        <f aca="false">H19+I19</f>
        <v>66</v>
      </c>
    </row>
    <row r="20" customFormat="false" ht="28.5" hidden="false" customHeight="true" outlineLevel="0" collapsed="false">
      <c r="A20" s="10" t="s">
        <v>38</v>
      </c>
      <c r="B20" s="10" t="s">
        <v>60</v>
      </c>
      <c r="C20" s="10" t="s">
        <v>61</v>
      </c>
      <c r="D20" s="10" t="s">
        <v>41</v>
      </c>
      <c r="E20" s="11" t="n">
        <v>1</v>
      </c>
      <c r="F20" s="12" t="n">
        <v>35</v>
      </c>
      <c r="G20" s="13" t="n">
        <v>0.2</v>
      </c>
      <c r="H20" s="14" t="n">
        <f aca="false">IF(A20="Oui",ROUND(E20*F20,2),0)</f>
        <v>35</v>
      </c>
      <c r="I20" s="14" t="n">
        <f aca="false">ROUND(H20*G20,2)</f>
        <v>7</v>
      </c>
      <c r="J20" s="14" t="n">
        <f aca="false">H20+I20</f>
        <v>42</v>
      </c>
    </row>
    <row r="21" customFormat="false" ht="28.5" hidden="false" customHeight="true" outlineLevel="0" collapsed="false">
      <c r="A21" s="10" t="s">
        <v>62</v>
      </c>
      <c r="B21" s="10" t="s">
        <v>63</v>
      </c>
      <c r="C21" s="10" t="s">
        <v>64</v>
      </c>
      <c r="D21" s="10" t="s">
        <v>47</v>
      </c>
      <c r="E21" s="11" t="n">
        <v>1</v>
      </c>
      <c r="F21" s="12" t="n">
        <v>280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65</v>
      </c>
      <c r="B22" s="15"/>
      <c r="C22" s="15"/>
      <c r="D22" s="15"/>
      <c r="E22" s="15"/>
      <c r="F22" s="15"/>
      <c r="G22" s="15"/>
      <c r="H22" s="16" t="n">
        <f aca="false">SUM(H10:H21)</f>
        <v>1773</v>
      </c>
      <c r="I22" s="16" t="n">
        <f aca="false">SUM(I10:I21)</f>
        <v>354.6</v>
      </c>
      <c r="J22" s="16" t="n">
        <f aca="false">SUM(J10:J21)</f>
        <v>2127.6</v>
      </c>
    </row>
    <row r="23" customFormat="false" ht="24.75" hidden="false" customHeight="true" outlineLevel="0" collapsed="false">
      <c r="A23" s="8" t="s">
        <v>66</v>
      </c>
      <c r="B23" s="8"/>
      <c r="C23" s="8"/>
      <c r="D23" s="8"/>
      <c r="E23" s="8"/>
      <c r="F23" s="17" t="n">
        <v>0.3</v>
      </c>
      <c r="G23" s="8" t="s">
        <v>67</v>
      </c>
      <c r="H23" s="8"/>
      <c r="I23" s="8"/>
      <c r="J23" s="18" t="n">
        <f aca="false">ROUND(J22*F23,2)</f>
        <v>638.28</v>
      </c>
    </row>
    <row r="24" customFormat="false" ht="24" hidden="false" customHeight="true" outlineLevel="0" collapsed="false">
      <c r="A24" s="8" t="s">
        <v>68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1489.32</v>
      </c>
    </row>
    <row r="25" customFormat="false" ht="22.5" hidden="false" customHeight="true" outlineLevel="0" collapsed="false">
      <c r="A25" s="19" t="s">
        <v>69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70</v>
      </c>
      <c r="B26" s="8"/>
      <c r="C26" s="8" t="s">
        <v>71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1773</v>
      </c>
      <c r="F30" s="18" t="n">
        <f aca="false">SUMIF(G10:G21,A30,I10:I21)</f>
        <v>354.6</v>
      </c>
      <c r="I30" s="18" t="n">
        <f aca="false">C30+F30</f>
        <v>2127.6</v>
      </c>
    </row>
    <row r="31" customFormat="false" ht="24" hidden="false" customHeight="true" outlineLevel="0" collapsed="false">
      <c r="A31" s="21" t="s">
        <v>72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73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74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75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76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77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78</v>
      </c>
      <c r="B38" s="8"/>
      <c r="C38" s="8"/>
      <c r="D38" s="8"/>
      <c r="E38" s="8"/>
      <c r="F38" s="8" t="s">
        <v>79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80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Vérifiez le taux applicable au chantier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2026-09-24T06:54:55Z</dcterms:created>
  <dc:creator>openpyxl</dc:creator>
  <dc:description/>
  <dc:language>en-US</dc:language>
  <cp:lastModifiedBy/>
  <dcterms:modified xsi:type="dcterms:W3CDTF">2026-09-24T06:54:55Z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